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90" windowWidth="16080" windowHeight="9045" activeTab="3"/>
  </bookViews>
  <sheets>
    <sheet name="all_sch" sheetId="2" r:id="rId1"/>
    <sheet name="school_PTR" sheetId="1" r:id="rId2"/>
    <sheet name="infra" sheetId="4" r:id="rId3"/>
    <sheet name="Indicators" sheetId="3" r:id="rId4"/>
  </sheets>
  <definedNames>
    <definedName name="_xlnm._FilterDatabase" localSheetId="1" hidden="1">school_PTR!$A$4:$L$38</definedName>
  </definedNames>
  <calcPr calcId="124519"/>
</workbook>
</file>

<file path=xl/calcChain.xml><?xml version="1.0" encoding="utf-8"?>
<calcChain xmlns="http://schemas.openxmlformats.org/spreadsheetml/2006/main">
  <c r="C11" i="2"/>
  <c r="D11"/>
  <c r="E11"/>
  <c r="F11"/>
  <c r="G11"/>
  <c r="H11"/>
  <c r="I11"/>
  <c r="J11"/>
  <c r="B11"/>
  <c r="D6" i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5"/>
  <c r="I38"/>
  <c r="H38"/>
  <c r="K38" s="1"/>
  <c r="F38"/>
  <c r="E38"/>
  <c r="B38"/>
  <c r="L37"/>
  <c r="K37"/>
  <c r="J37"/>
  <c r="G37"/>
  <c r="L36"/>
  <c r="K36"/>
  <c r="J36"/>
  <c r="G36"/>
  <c r="L35"/>
  <c r="K35"/>
  <c r="J35"/>
  <c r="G35"/>
  <c r="L34"/>
  <c r="K34"/>
  <c r="J34"/>
  <c r="G34"/>
  <c r="L33"/>
  <c r="K33"/>
  <c r="J33"/>
  <c r="G33"/>
  <c r="L32"/>
  <c r="K32"/>
  <c r="J32"/>
  <c r="G32"/>
  <c r="L31"/>
  <c r="K31"/>
  <c r="J31"/>
  <c r="G31"/>
  <c r="L30"/>
  <c r="K30"/>
  <c r="J30"/>
  <c r="G30"/>
  <c r="L29"/>
  <c r="K29"/>
  <c r="J29"/>
  <c r="G29"/>
  <c r="L28"/>
  <c r="K28"/>
  <c r="J28"/>
  <c r="G28"/>
  <c r="L27"/>
  <c r="K27"/>
  <c r="J27"/>
  <c r="G27"/>
  <c r="L26"/>
  <c r="K26"/>
  <c r="J26"/>
  <c r="G26"/>
  <c r="L25"/>
  <c r="K25"/>
  <c r="J25"/>
  <c r="G25"/>
  <c r="L24"/>
  <c r="K24"/>
  <c r="J24"/>
  <c r="G24"/>
  <c r="L23"/>
  <c r="K23"/>
  <c r="J23"/>
  <c r="G23"/>
  <c r="L22"/>
  <c r="K22"/>
  <c r="J22"/>
  <c r="G22"/>
  <c r="L21"/>
  <c r="K21"/>
  <c r="J21"/>
  <c r="G21"/>
  <c r="L20"/>
  <c r="K20"/>
  <c r="J20"/>
  <c r="G20"/>
  <c r="L19"/>
  <c r="K19"/>
  <c r="J19"/>
  <c r="G19"/>
  <c r="L18"/>
  <c r="K18"/>
  <c r="J18"/>
  <c r="G18"/>
  <c r="L17"/>
  <c r="K17"/>
  <c r="J17"/>
  <c r="G17"/>
  <c r="L16"/>
  <c r="K16"/>
  <c r="J16"/>
  <c r="G16"/>
  <c r="L15"/>
  <c r="K15"/>
  <c r="J15"/>
  <c r="G15"/>
  <c r="L14"/>
  <c r="K14"/>
  <c r="J14"/>
  <c r="G14"/>
  <c r="L13"/>
  <c r="K13"/>
  <c r="J13"/>
  <c r="G13"/>
  <c r="L12"/>
  <c r="K12"/>
  <c r="J12"/>
  <c r="G12"/>
  <c r="L11"/>
  <c r="K11"/>
  <c r="J11"/>
  <c r="G11"/>
  <c r="L10"/>
  <c r="K10"/>
  <c r="J10"/>
  <c r="G10"/>
  <c r="L9"/>
  <c r="K9"/>
  <c r="J9"/>
  <c r="G9"/>
  <c r="L8"/>
  <c r="K8"/>
  <c r="J8"/>
  <c r="G8"/>
  <c r="L7"/>
  <c r="K7"/>
  <c r="J7"/>
  <c r="G7"/>
  <c r="L6"/>
  <c r="K6"/>
  <c r="J6"/>
  <c r="G6"/>
  <c r="L5"/>
  <c r="K5"/>
  <c r="J5"/>
  <c r="G5"/>
  <c r="L38" l="1"/>
  <c r="J38"/>
  <c r="G38"/>
</calcChain>
</file>

<file path=xl/sharedStrings.xml><?xml version="1.0" encoding="utf-8"?>
<sst xmlns="http://schemas.openxmlformats.org/spreadsheetml/2006/main" count="111" uniqueCount="102">
  <si>
    <t>District wise status of  LP and UP Schools, Teachers, Enrolment PTR U-DISE-2017-18.</t>
  </si>
  <si>
    <t>Districts</t>
  </si>
  <si>
    <t>Number of Schools</t>
  </si>
  <si>
    <t>Enrolment</t>
  </si>
  <si>
    <t>Number of teacher</t>
  </si>
  <si>
    <t>PTR</t>
  </si>
  <si>
    <t>LP</t>
  </si>
  <si>
    <t>UP</t>
  </si>
  <si>
    <t>Total</t>
  </si>
  <si>
    <t>LP level</t>
  </si>
  <si>
    <t>UP-level</t>
  </si>
  <si>
    <t>BAKSA</t>
  </si>
  <si>
    <t>BARPETA</t>
  </si>
  <si>
    <t>BISWANATH</t>
  </si>
  <si>
    <t>BONGAIGAON</t>
  </si>
  <si>
    <t>CACHAR</t>
  </si>
  <si>
    <t>CHARAIDEO</t>
  </si>
  <si>
    <t>CHIRANG</t>
  </si>
  <si>
    <t>DARRANG</t>
  </si>
  <si>
    <t>DHEMAJI</t>
  </si>
  <si>
    <t>DHUBRI</t>
  </si>
  <si>
    <t>DIBRUGARH</t>
  </si>
  <si>
    <t>DIMA HASAO</t>
  </si>
  <si>
    <t>GOALPARA</t>
  </si>
  <si>
    <t>GOLAGHAT</t>
  </si>
  <si>
    <t>HAILAKANDI</t>
  </si>
  <si>
    <t>HOJAI</t>
  </si>
  <si>
    <t>JORHAT</t>
  </si>
  <si>
    <t>KAMRUP-METRO</t>
  </si>
  <si>
    <t>KAMRUP-RURAL</t>
  </si>
  <si>
    <t>KARBI ANGLONG</t>
  </si>
  <si>
    <t>KARIMGANJ</t>
  </si>
  <si>
    <t>KOKRAJHAR</t>
  </si>
  <si>
    <t>LAKHIMPUR</t>
  </si>
  <si>
    <t>MAJULI</t>
  </si>
  <si>
    <t>MORIGAON</t>
  </si>
  <si>
    <t>NAGAON</t>
  </si>
  <si>
    <t>NALBARI</t>
  </si>
  <si>
    <t>SIBSAGAR</t>
  </si>
  <si>
    <t>SONITPUR</t>
  </si>
  <si>
    <t>SOUTH SALMARA-MANKACHAR</t>
  </si>
  <si>
    <t>TINSUKIA</t>
  </si>
  <si>
    <t>UDALGURI</t>
  </si>
  <si>
    <t>WEST KARBI ANGLONG</t>
  </si>
  <si>
    <t>State</t>
  </si>
  <si>
    <t xml:space="preserve">LP </t>
  </si>
  <si>
    <t>UPl</t>
  </si>
  <si>
    <t>Source: U-DISE-2017-18</t>
  </si>
  <si>
    <t>Category/Management</t>
  </si>
  <si>
    <t>Department of Education</t>
  </si>
  <si>
    <t>Aided( Recognised</t>
  </si>
  <si>
    <t>Venture(Un-Recognised) and Un-Recognised Madrassa</t>
  </si>
  <si>
    <t>Welfare</t>
  </si>
  <si>
    <t>Private</t>
  </si>
  <si>
    <t>Central and others</t>
  </si>
  <si>
    <t>Primary only (1-5)</t>
  </si>
  <si>
    <t>Primary with Upper Primary(1-8)</t>
  </si>
  <si>
    <t>Primary with Upper Primary and Secondary and Higher Secondary (1-12)</t>
  </si>
  <si>
    <t>Upper Primary only(6-8)</t>
  </si>
  <si>
    <t>Upper Primary with Secondary and Higher Secondary(6-12)</t>
  </si>
  <si>
    <t>Primary with Upper Primary and Secondary(1-10)</t>
  </si>
  <si>
    <t xml:space="preserve">Upper Primary with Secondary(6-10) </t>
  </si>
  <si>
    <t>Category and Management wise schools with Elementary Section</t>
  </si>
  <si>
    <t>Kasturba Gandhi Balika Vidyalaya/Residential Schools</t>
  </si>
  <si>
    <t>Local Body/Tea Garden Managed</t>
  </si>
  <si>
    <t>Indicators</t>
  </si>
  <si>
    <t>2017-18</t>
  </si>
  <si>
    <t>RTE Compliance (Elementary only)</t>
  </si>
  <si>
    <t>Category</t>
  </si>
  <si>
    <t>In %</t>
  </si>
  <si>
    <t>No of schools(Govt./ Provincialised only)</t>
  </si>
  <si>
    <t>Status of  schools with RTE compliance for PTR</t>
  </si>
  <si>
    <t>Schools  with available classrooms as per RTE</t>
  </si>
  <si>
    <t>Head master room (HM+ excess room)</t>
  </si>
  <si>
    <t>Available Barrier free access</t>
  </si>
  <si>
    <t>Available Girls Toilet</t>
  </si>
  <si>
    <t>Available Boys Toilet</t>
  </si>
  <si>
    <t>Available Drinking Water</t>
  </si>
  <si>
    <t>Play Ground</t>
  </si>
  <si>
    <t>Boundary Wall/Fencing</t>
  </si>
  <si>
    <t>Library</t>
  </si>
  <si>
    <t>Facilities</t>
  </si>
  <si>
    <t>Gender Parity Index-LP</t>
  </si>
  <si>
    <t>Gender Parity Index-UP</t>
  </si>
  <si>
    <t>Gender Parity Index-Elementary</t>
  </si>
  <si>
    <t>Transition Rate (LP to UP)</t>
  </si>
  <si>
    <t>Gross Enrolment Ratio(GER)-LP</t>
  </si>
  <si>
    <t>Gross Enrolment Ratio (GER)-UP</t>
  </si>
  <si>
    <t>NER Enrolment Ratio(NER)-LP</t>
  </si>
  <si>
    <t>NER Enrolment Ratio(NER)- UP</t>
  </si>
  <si>
    <t>NER Enrolment Ratio(NER)- Elementary</t>
  </si>
  <si>
    <t>% of Drop out LP *</t>
  </si>
  <si>
    <t>% of Drop out UP *</t>
  </si>
  <si>
    <t>Source:U-DISE-2017-18 and ** Out of schools-field source.</t>
  </si>
  <si>
    <t>Out of school(6-14)**</t>
  </si>
  <si>
    <t>Annexure-I</t>
  </si>
  <si>
    <t>Basic Indicators (Elementary)</t>
  </si>
  <si>
    <t>Annexure-II</t>
  </si>
  <si>
    <t>Annexure-III</t>
  </si>
  <si>
    <t>Annexure-IV</t>
  </si>
  <si>
    <t xml:space="preserve">Note: *Dropout rate is calculated base on U-DISE enrolment of two consecutive years </t>
  </si>
  <si>
    <t>Enrolment (Elementary all management schools)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</si>
</sst>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0" fillId="0" borderId="2" xfId="0" quotePrefix="1" applyBorder="1" applyAlignment="1">
      <alignment vertical="top" wrapText="1"/>
    </xf>
    <xf numFmtId="1" fontId="0" fillId="0" borderId="2" xfId="0" quotePrefix="1" applyNumberFormat="1" applyBorder="1" applyAlignment="1">
      <alignment horizontal="center" vertical="top" wrapText="1"/>
    </xf>
    <xf numFmtId="1" fontId="1" fillId="0" borderId="2" xfId="0" quotePrefix="1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2" xfId="0" quotePrefix="1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9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1" fillId="0" borderId="2" xfId="1" applyFont="1" applyBorder="1" applyAlignment="1">
      <alignment vertical="top" wrapText="1"/>
    </xf>
    <xf numFmtId="0" fontId="1" fillId="0" borderId="2" xfId="1" applyFont="1" applyFill="1" applyBorder="1" applyAlignment="1">
      <alignment horizontal="center" vertical="top" wrapText="1"/>
    </xf>
    <xf numFmtId="0" fontId="0" fillId="0" borderId="2" xfId="1" applyFont="1" applyBorder="1" applyAlignment="1">
      <alignment vertical="center" wrapText="1"/>
    </xf>
    <xf numFmtId="164" fontId="11" fillId="0" borderId="2" xfId="3" applyNumberFormat="1" applyFont="1" applyBorder="1" applyAlignment="1">
      <alignment horizontal="center" vertical="top" wrapText="1"/>
    </xf>
    <xf numFmtId="0" fontId="0" fillId="0" borderId="7" xfId="1" applyFont="1" applyBorder="1" applyAlignment="1">
      <alignment vertical="center" wrapText="1"/>
    </xf>
    <xf numFmtId="0" fontId="0" fillId="0" borderId="0" xfId="0" applyFont="1"/>
    <xf numFmtId="0" fontId="0" fillId="0" borderId="2" xfId="1" applyFont="1" applyBorder="1" applyAlignment="1">
      <alignment horizontal="center" vertical="center" wrapText="1"/>
    </xf>
    <xf numFmtId="10" fontId="0" fillId="0" borderId="2" xfId="4" applyNumberFormat="1" applyFont="1" applyFill="1" applyBorder="1" applyAlignment="1">
      <alignment horizontal="center" vertical="center" wrapText="1"/>
    </xf>
    <xf numFmtId="165" fontId="0" fillId="0" borderId="2" xfId="2" applyNumberFormat="1" applyFont="1" applyFill="1" applyBorder="1" applyAlignment="1">
      <alignment horizontal="center" vertical="center" wrapText="1"/>
    </xf>
    <xf numFmtId="165" fontId="0" fillId="0" borderId="6" xfId="2" applyNumberFormat="1" applyFont="1" applyFill="1" applyBorder="1" applyAlignment="1">
      <alignment horizontal="center" vertical="center" wrapText="1"/>
    </xf>
    <xf numFmtId="164" fontId="0" fillId="0" borderId="2" xfId="4" applyNumberFormat="1" applyFont="1" applyFill="1" applyBorder="1" applyAlignment="1">
      <alignment horizontal="center" vertical="center" wrapText="1"/>
    </xf>
    <xf numFmtId="0" fontId="0" fillId="0" borderId="2" xfId="1" applyFont="1" applyBorder="1" applyAlignment="1">
      <alignment vertical="top" wrapText="1"/>
    </xf>
    <xf numFmtId="164" fontId="0" fillId="0" borderId="2" xfId="3" applyNumberFormat="1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top" wrapText="1"/>
    </xf>
    <xf numFmtId="1" fontId="0" fillId="0" borderId="2" xfId="2" applyNumberFormat="1" applyFont="1" applyFill="1" applyBorder="1" applyAlignment="1">
      <alignment horizontal="center" vertical="center" wrapText="1"/>
    </xf>
    <xf numFmtId="1" fontId="0" fillId="0" borderId="7" xfId="2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2" fillId="0" borderId="0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</cellXfs>
  <cellStyles count="5">
    <cellStyle name="Normal" xfId="0" builtinId="0"/>
    <cellStyle name="Normal 11" xfId="1"/>
    <cellStyle name="Normal 7" xfId="2"/>
    <cellStyle name="Percent 2" xfId="3"/>
    <cellStyle name="Percent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A6" sqref="A6"/>
    </sheetView>
  </sheetViews>
  <sheetFormatPr defaultColWidth="8.85546875" defaultRowHeight="15"/>
  <cols>
    <col min="1" max="1" width="25.28515625" style="10" customWidth="1"/>
    <col min="2" max="5" width="8.85546875" style="10"/>
    <col min="6" max="6" width="7.28515625" style="10" bestFit="1" customWidth="1"/>
    <col min="7" max="7" width="8.85546875" style="10"/>
    <col min="8" max="8" width="6.5703125" style="10" bestFit="1" customWidth="1"/>
    <col min="9" max="9" width="6.7109375" style="10" bestFit="1" customWidth="1"/>
    <col min="10" max="10" width="6" style="10" bestFit="1" customWidth="1"/>
    <col min="11" max="16384" width="8.85546875" style="10"/>
  </cols>
  <sheetData>
    <row r="1" spans="1:10">
      <c r="I1" s="10" t="s">
        <v>95</v>
      </c>
    </row>
    <row r="2" spans="1:10">
      <c r="A2" s="39" t="s">
        <v>62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89.25">
      <c r="A3" s="12" t="s">
        <v>48</v>
      </c>
      <c r="B3" s="12" t="s">
        <v>49</v>
      </c>
      <c r="C3" s="12" t="s">
        <v>50</v>
      </c>
      <c r="D3" s="12" t="s">
        <v>63</v>
      </c>
      <c r="E3" s="12" t="s">
        <v>51</v>
      </c>
      <c r="F3" s="12" t="s">
        <v>52</v>
      </c>
      <c r="G3" s="12" t="s">
        <v>64</v>
      </c>
      <c r="H3" s="12" t="s">
        <v>53</v>
      </c>
      <c r="I3" s="12" t="s">
        <v>54</v>
      </c>
      <c r="J3" s="12" t="s">
        <v>8</v>
      </c>
    </row>
    <row r="4" spans="1:10">
      <c r="A4" s="13" t="s">
        <v>55</v>
      </c>
      <c r="B4" s="14">
        <v>39304</v>
      </c>
      <c r="C4" s="14">
        <v>0</v>
      </c>
      <c r="D4" s="14">
        <v>0</v>
      </c>
      <c r="E4" s="14">
        <v>6937</v>
      </c>
      <c r="F4" s="14">
        <v>2</v>
      </c>
      <c r="G4" s="14">
        <v>476</v>
      </c>
      <c r="H4" s="14">
        <v>1131</v>
      </c>
      <c r="I4" s="14">
        <v>7</v>
      </c>
      <c r="J4" s="14">
        <v>47857</v>
      </c>
    </row>
    <row r="5" spans="1:10" ht="30">
      <c r="A5" s="13" t="s">
        <v>56</v>
      </c>
      <c r="B5" s="14">
        <v>880</v>
      </c>
      <c r="C5" s="14">
        <v>3</v>
      </c>
      <c r="D5" s="14">
        <v>0</v>
      </c>
      <c r="E5" s="14">
        <v>51</v>
      </c>
      <c r="F5" s="14">
        <v>1</v>
      </c>
      <c r="G5" s="14">
        <v>3</v>
      </c>
      <c r="H5" s="14">
        <v>1536</v>
      </c>
      <c r="I5" s="14">
        <v>1</v>
      </c>
      <c r="J5" s="14">
        <v>2475</v>
      </c>
    </row>
    <row r="6" spans="1:10" ht="45">
      <c r="A6" s="13" t="s">
        <v>57</v>
      </c>
      <c r="B6" s="14">
        <v>80</v>
      </c>
      <c r="C6" s="14">
        <v>5</v>
      </c>
      <c r="D6" s="14">
        <v>0</v>
      </c>
      <c r="E6" s="14">
        <v>5</v>
      </c>
      <c r="F6" s="14">
        <v>0</v>
      </c>
      <c r="G6" s="14">
        <v>2</v>
      </c>
      <c r="H6" s="14">
        <v>215</v>
      </c>
      <c r="I6" s="14">
        <v>56</v>
      </c>
      <c r="J6" s="14">
        <v>363</v>
      </c>
    </row>
    <row r="7" spans="1:10">
      <c r="A7" s="13" t="s">
        <v>58</v>
      </c>
      <c r="B7" s="14">
        <v>5569</v>
      </c>
      <c r="C7" s="14">
        <v>3935</v>
      </c>
      <c r="D7" s="14">
        <v>59</v>
      </c>
      <c r="E7" s="14">
        <v>591</v>
      </c>
      <c r="F7" s="14">
        <v>0</v>
      </c>
      <c r="G7" s="14">
        <v>0</v>
      </c>
      <c r="H7" s="14">
        <v>85</v>
      </c>
      <c r="I7" s="14">
        <v>0</v>
      </c>
      <c r="J7" s="14">
        <v>10239</v>
      </c>
    </row>
    <row r="8" spans="1:10" ht="45">
      <c r="A8" s="13" t="s">
        <v>59</v>
      </c>
      <c r="B8" s="14">
        <v>622</v>
      </c>
      <c r="C8" s="14">
        <v>27</v>
      </c>
      <c r="D8" s="14">
        <v>0</v>
      </c>
      <c r="E8" s="14">
        <v>6</v>
      </c>
      <c r="F8" s="14">
        <v>0</v>
      </c>
      <c r="G8" s="14">
        <v>1</v>
      </c>
      <c r="H8" s="14">
        <v>16</v>
      </c>
      <c r="I8" s="14">
        <v>25</v>
      </c>
      <c r="J8" s="14">
        <v>697</v>
      </c>
    </row>
    <row r="9" spans="1:10" ht="45">
      <c r="A9" s="13" t="s">
        <v>60</v>
      </c>
      <c r="B9" s="14">
        <v>619</v>
      </c>
      <c r="C9" s="14">
        <v>7</v>
      </c>
      <c r="D9" s="14">
        <v>0</v>
      </c>
      <c r="E9" s="14">
        <v>53</v>
      </c>
      <c r="F9" s="14">
        <v>2</v>
      </c>
      <c r="G9" s="14">
        <v>2</v>
      </c>
      <c r="H9" s="14">
        <v>1958</v>
      </c>
      <c r="I9" s="14">
        <v>3</v>
      </c>
      <c r="J9" s="14">
        <v>2644</v>
      </c>
    </row>
    <row r="10" spans="1:10" ht="30">
      <c r="A10" s="13" t="s">
        <v>61</v>
      </c>
      <c r="B10" s="14">
        <v>1723</v>
      </c>
      <c r="C10" s="14">
        <v>110</v>
      </c>
      <c r="D10" s="14">
        <v>0</v>
      </c>
      <c r="E10" s="14">
        <v>77</v>
      </c>
      <c r="F10" s="14">
        <v>0</v>
      </c>
      <c r="G10" s="14">
        <v>6</v>
      </c>
      <c r="H10" s="14">
        <v>63</v>
      </c>
      <c r="I10" s="14">
        <v>3</v>
      </c>
      <c r="J10" s="14">
        <v>1982</v>
      </c>
    </row>
    <row r="11" spans="1:10" s="17" customFormat="1">
      <c r="A11" s="15" t="s">
        <v>8</v>
      </c>
      <c r="B11" s="16">
        <f>SUM(B4:B10)</f>
        <v>48797</v>
      </c>
      <c r="C11" s="16">
        <f t="shared" ref="C11:J11" si="0">SUM(C4:C10)</f>
        <v>4087</v>
      </c>
      <c r="D11" s="16">
        <f t="shared" si="0"/>
        <v>59</v>
      </c>
      <c r="E11" s="16">
        <f t="shared" si="0"/>
        <v>7720</v>
      </c>
      <c r="F11" s="16">
        <f t="shared" si="0"/>
        <v>5</v>
      </c>
      <c r="G11" s="16">
        <f t="shared" si="0"/>
        <v>490</v>
      </c>
      <c r="H11" s="16">
        <f t="shared" si="0"/>
        <v>5004</v>
      </c>
      <c r="I11" s="16">
        <f t="shared" si="0"/>
        <v>95</v>
      </c>
      <c r="J11" s="16">
        <f t="shared" si="0"/>
        <v>66257</v>
      </c>
    </row>
    <row r="12" spans="1:10">
      <c r="A12" s="11" t="s">
        <v>47</v>
      </c>
    </row>
  </sheetData>
  <mergeCells count="1">
    <mergeCell ref="A2:J2"/>
  </mergeCells>
  <pageMargins left="0.34" right="0.23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pane ySplit="4" topLeftCell="A5" activePane="bottomLeft" state="frozen"/>
      <selection pane="bottomLeft" activeCell="K1" sqref="K1"/>
    </sheetView>
  </sheetViews>
  <sheetFormatPr defaultColWidth="9.140625" defaultRowHeight="15"/>
  <cols>
    <col min="1" max="1" width="18.85546875" style="1" customWidth="1"/>
    <col min="2" max="2" width="6" style="1" bestFit="1" customWidth="1"/>
    <col min="3" max="3" width="5" style="1" bestFit="1" customWidth="1"/>
    <col min="4" max="4" width="6" style="1" bestFit="1" customWidth="1"/>
    <col min="5" max="5" width="9.28515625" style="1" customWidth="1"/>
    <col min="6" max="6" width="8.7109375" style="1" bestFit="1" customWidth="1"/>
    <col min="7" max="7" width="8" style="1" bestFit="1" customWidth="1"/>
    <col min="8" max="8" width="7" style="1" customWidth="1"/>
    <col min="9" max="9" width="7.140625" style="1" customWidth="1"/>
    <col min="10" max="10" width="7" style="1" bestFit="1" customWidth="1"/>
    <col min="11" max="11" width="6.7109375" style="8" customWidth="1"/>
    <col min="12" max="12" width="6.5703125" style="8" customWidth="1"/>
    <col min="13" max="16384" width="9.140625" style="1"/>
  </cols>
  <sheetData>
    <row r="1" spans="1:12" s="10" customFormat="1">
      <c r="K1" s="10" t="s">
        <v>97</v>
      </c>
    </row>
    <row r="2" spans="1:12" ht="21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2" customFormat="1" ht="18" customHeight="1">
      <c r="A3" s="41" t="s">
        <v>1</v>
      </c>
      <c r="B3" s="42" t="s">
        <v>2</v>
      </c>
      <c r="C3" s="43"/>
      <c r="D3" s="44"/>
      <c r="E3" s="45" t="s">
        <v>3</v>
      </c>
      <c r="F3" s="45"/>
      <c r="G3" s="45"/>
      <c r="H3" s="45" t="s">
        <v>4</v>
      </c>
      <c r="I3" s="45"/>
      <c r="J3" s="45"/>
      <c r="K3" s="45" t="s">
        <v>5</v>
      </c>
      <c r="L3" s="45"/>
    </row>
    <row r="4" spans="1:12" s="2" customFormat="1" ht="35.25" customHeight="1">
      <c r="A4" s="41"/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4" t="s">
        <v>8</v>
      </c>
      <c r="H4" s="3" t="s">
        <v>45</v>
      </c>
      <c r="I4" s="3" t="s">
        <v>7</v>
      </c>
      <c r="J4" s="4" t="s">
        <v>8</v>
      </c>
      <c r="K4" s="3" t="s">
        <v>45</v>
      </c>
      <c r="L4" s="3" t="s">
        <v>46</v>
      </c>
    </row>
    <row r="5" spans="1:12">
      <c r="A5" s="5" t="s">
        <v>11</v>
      </c>
      <c r="B5" s="5">
        <v>1448</v>
      </c>
      <c r="C5" s="5">
        <v>346</v>
      </c>
      <c r="D5" s="5">
        <f>+B5+C5</f>
        <v>1794</v>
      </c>
      <c r="E5" s="5">
        <v>65009</v>
      </c>
      <c r="F5" s="5">
        <v>26956</v>
      </c>
      <c r="G5" s="5">
        <f>+E5+F5</f>
        <v>91965</v>
      </c>
      <c r="H5" s="5">
        <v>3912</v>
      </c>
      <c r="I5" s="5">
        <v>2606</v>
      </c>
      <c r="J5" s="5">
        <f>+H5+I5</f>
        <v>6518</v>
      </c>
      <c r="K5" s="6">
        <f>E5/H5</f>
        <v>16.617842535787322</v>
      </c>
      <c r="L5" s="6">
        <f>F5/I5</f>
        <v>10.343821949347658</v>
      </c>
    </row>
    <row r="6" spans="1:12">
      <c r="A6" s="5" t="s">
        <v>12</v>
      </c>
      <c r="B6" s="5">
        <v>1914</v>
      </c>
      <c r="C6" s="5">
        <v>338</v>
      </c>
      <c r="D6" s="5">
        <f t="shared" ref="D6:D38" si="0">+B6+C6</f>
        <v>2252</v>
      </c>
      <c r="E6" s="5">
        <v>144782</v>
      </c>
      <c r="F6" s="5">
        <v>32723</v>
      </c>
      <c r="G6" s="5">
        <f t="shared" ref="G6:G37" si="1">+E6+F6</f>
        <v>177505</v>
      </c>
      <c r="H6" s="5">
        <v>6383</v>
      </c>
      <c r="I6" s="5">
        <v>2006</v>
      </c>
      <c r="J6" s="5">
        <f t="shared" ref="J6:J37" si="2">+H6+I6</f>
        <v>8389</v>
      </c>
      <c r="K6" s="6">
        <f t="shared" ref="K6:L38" si="3">E6/H6</f>
        <v>22.682437725207581</v>
      </c>
      <c r="L6" s="6">
        <f t="shared" si="3"/>
        <v>16.312562313060816</v>
      </c>
    </row>
    <row r="7" spans="1:12">
      <c r="A7" s="5" t="s">
        <v>13</v>
      </c>
      <c r="B7" s="5">
        <v>913</v>
      </c>
      <c r="C7" s="5">
        <v>71</v>
      </c>
      <c r="D7" s="5">
        <f t="shared" si="0"/>
        <v>984</v>
      </c>
      <c r="E7" s="5">
        <v>56041</v>
      </c>
      <c r="F7" s="5">
        <v>9318</v>
      </c>
      <c r="G7" s="5">
        <f t="shared" si="1"/>
        <v>65359</v>
      </c>
      <c r="H7" s="5">
        <v>2511</v>
      </c>
      <c r="I7" s="5">
        <v>555</v>
      </c>
      <c r="J7" s="5">
        <f t="shared" si="2"/>
        <v>3066</v>
      </c>
      <c r="K7" s="6">
        <f t="shared" si="3"/>
        <v>22.318199920350459</v>
      </c>
      <c r="L7" s="6">
        <f t="shared" si="3"/>
        <v>16.789189189189191</v>
      </c>
    </row>
    <row r="8" spans="1:12">
      <c r="A8" s="5" t="s">
        <v>14</v>
      </c>
      <c r="B8" s="5">
        <v>825</v>
      </c>
      <c r="C8" s="5">
        <v>166</v>
      </c>
      <c r="D8" s="5">
        <f t="shared" si="0"/>
        <v>991</v>
      </c>
      <c r="E8" s="5">
        <v>67645</v>
      </c>
      <c r="F8" s="5">
        <v>19184</v>
      </c>
      <c r="G8" s="5">
        <f t="shared" si="1"/>
        <v>86829</v>
      </c>
      <c r="H8" s="5">
        <v>2806</v>
      </c>
      <c r="I8" s="5">
        <v>1005</v>
      </c>
      <c r="J8" s="5">
        <f t="shared" si="2"/>
        <v>3811</v>
      </c>
      <c r="K8" s="6">
        <f t="shared" si="3"/>
        <v>24.107270135424091</v>
      </c>
      <c r="L8" s="6">
        <f t="shared" si="3"/>
        <v>19.088557213930347</v>
      </c>
    </row>
    <row r="9" spans="1:12">
      <c r="A9" s="5" t="s">
        <v>15</v>
      </c>
      <c r="B9" s="5">
        <v>2045</v>
      </c>
      <c r="C9" s="5">
        <v>294</v>
      </c>
      <c r="D9" s="5">
        <f t="shared" si="0"/>
        <v>2339</v>
      </c>
      <c r="E9" s="5">
        <v>148608</v>
      </c>
      <c r="F9" s="5">
        <v>37930</v>
      </c>
      <c r="G9" s="5">
        <f t="shared" si="1"/>
        <v>186538</v>
      </c>
      <c r="H9" s="5">
        <v>7484</v>
      </c>
      <c r="I9" s="5">
        <v>1506</v>
      </c>
      <c r="J9" s="5">
        <f t="shared" si="2"/>
        <v>8990</v>
      </c>
      <c r="K9" s="6">
        <f t="shared" si="3"/>
        <v>19.856761090326028</v>
      </c>
      <c r="L9" s="6">
        <f t="shared" si="3"/>
        <v>25.185922974767596</v>
      </c>
    </row>
    <row r="10" spans="1:12">
      <c r="A10" s="5" t="s">
        <v>16</v>
      </c>
      <c r="B10" s="5">
        <v>687</v>
      </c>
      <c r="C10" s="5">
        <v>88</v>
      </c>
      <c r="D10" s="5">
        <f t="shared" si="0"/>
        <v>775</v>
      </c>
      <c r="E10" s="5">
        <v>36085</v>
      </c>
      <c r="F10" s="5">
        <v>7818</v>
      </c>
      <c r="G10" s="5">
        <f t="shared" si="1"/>
        <v>43903</v>
      </c>
      <c r="H10" s="5">
        <v>2315</v>
      </c>
      <c r="I10" s="5">
        <v>675</v>
      </c>
      <c r="J10" s="5">
        <f t="shared" si="2"/>
        <v>2990</v>
      </c>
      <c r="K10" s="6">
        <f t="shared" si="3"/>
        <v>15.587473002159827</v>
      </c>
      <c r="L10" s="6">
        <f t="shared" si="3"/>
        <v>11.582222222222223</v>
      </c>
    </row>
    <row r="11" spans="1:12">
      <c r="A11" s="5" t="s">
        <v>17</v>
      </c>
      <c r="B11" s="5">
        <v>821</v>
      </c>
      <c r="C11" s="5">
        <v>98</v>
      </c>
      <c r="D11" s="5">
        <f t="shared" si="0"/>
        <v>919</v>
      </c>
      <c r="E11" s="5">
        <v>42533</v>
      </c>
      <c r="F11" s="5">
        <v>12437</v>
      </c>
      <c r="G11" s="5">
        <f t="shared" si="1"/>
        <v>54970</v>
      </c>
      <c r="H11" s="5">
        <v>2274</v>
      </c>
      <c r="I11" s="5">
        <v>643</v>
      </c>
      <c r="J11" s="5">
        <f t="shared" si="2"/>
        <v>2917</v>
      </c>
      <c r="K11" s="6">
        <f t="shared" si="3"/>
        <v>18.704045734388743</v>
      </c>
      <c r="L11" s="6">
        <f t="shared" si="3"/>
        <v>19.342146189735615</v>
      </c>
    </row>
    <row r="12" spans="1:12">
      <c r="A12" s="5" t="s">
        <v>18</v>
      </c>
      <c r="B12" s="5">
        <v>1087</v>
      </c>
      <c r="C12" s="5">
        <v>117</v>
      </c>
      <c r="D12" s="5">
        <f t="shared" si="0"/>
        <v>1204</v>
      </c>
      <c r="E12" s="5">
        <v>92550</v>
      </c>
      <c r="F12" s="5">
        <v>15062</v>
      </c>
      <c r="G12" s="5">
        <f t="shared" si="1"/>
        <v>107612</v>
      </c>
      <c r="H12" s="5">
        <v>3944</v>
      </c>
      <c r="I12" s="5">
        <v>790</v>
      </c>
      <c r="J12" s="5">
        <f t="shared" si="2"/>
        <v>4734</v>
      </c>
      <c r="K12" s="6">
        <f t="shared" si="3"/>
        <v>23.46602434077079</v>
      </c>
      <c r="L12" s="6">
        <f t="shared" si="3"/>
        <v>19.065822784810127</v>
      </c>
    </row>
    <row r="13" spans="1:12">
      <c r="A13" s="5" t="s">
        <v>19</v>
      </c>
      <c r="B13" s="5">
        <v>1269</v>
      </c>
      <c r="C13" s="5">
        <v>185</v>
      </c>
      <c r="D13" s="5">
        <f t="shared" si="0"/>
        <v>1454</v>
      </c>
      <c r="E13" s="5">
        <v>56994</v>
      </c>
      <c r="F13" s="5">
        <v>15775</v>
      </c>
      <c r="G13" s="5">
        <f t="shared" si="1"/>
        <v>72769</v>
      </c>
      <c r="H13" s="5">
        <v>2801</v>
      </c>
      <c r="I13" s="5">
        <v>1149</v>
      </c>
      <c r="J13" s="5">
        <f t="shared" si="2"/>
        <v>3950</v>
      </c>
      <c r="K13" s="6">
        <f t="shared" si="3"/>
        <v>20.347732952516957</v>
      </c>
      <c r="L13" s="6">
        <f t="shared" si="3"/>
        <v>13.729329852045257</v>
      </c>
    </row>
    <row r="14" spans="1:12">
      <c r="A14" s="5" t="s">
        <v>20</v>
      </c>
      <c r="B14" s="5">
        <v>1792</v>
      </c>
      <c r="C14" s="5">
        <v>372</v>
      </c>
      <c r="D14" s="5">
        <f t="shared" si="0"/>
        <v>2164</v>
      </c>
      <c r="E14" s="5">
        <v>173319</v>
      </c>
      <c r="F14" s="5">
        <v>45365</v>
      </c>
      <c r="G14" s="5">
        <f t="shared" si="1"/>
        <v>218684</v>
      </c>
      <c r="H14" s="5">
        <v>6297</v>
      </c>
      <c r="I14" s="5">
        <v>2295</v>
      </c>
      <c r="J14" s="5">
        <f t="shared" si="2"/>
        <v>8592</v>
      </c>
      <c r="K14" s="6">
        <f t="shared" si="3"/>
        <v>27.524059075750358</v>
      </c>
      <c r="L14" s="6">
        <f t="shared" si="3"/>
        <v>19.766884531590414</v>
      </c>
    </row>
    <row r="15" spans="1:12">
      <c r="A15" s="5" t="s">
        <v>21</v>
      </c>
      <c r="B15" s="5">
        <v>1409</v>
      </c>
      <c r="C15" s="5">
        <v>201</v>
      </c>
      <c r="D15" s="5">
        <f t="shared" si="0"/>
        <v>1610</v>
      </c>
      <c r="E15" s="5">
        <v>75524</v>
      </c>
      <c r="F15" s="5">
        <v>19506</v>
      </c>
      <c r="G15" s="5">
        <f t="shared" si="1"/>
        <v>95030</v>
      </c>
      <c r="H15" s="5">
        <v>3544</v>
      </c>
      <c r="I15" s="5">
        <v>1204</v>
      </c>
      <c r="J15" s="5">
        <f t="shared" si="2"/>
        <v>4748</v>
      </c>
      <c r="K15" s="6">
        <f t="shared" si="3"/>
        <v>21.310383747178328</v>
      </c>
      <c r="L15" s="6">
        <f t="shared" si="3"/>
        <v>16.200996677740864</v>
      </c>
    </row>
    <row r="16" spans="1:12">
      <c r="A16" s="5" t="s">
        <v>22</v>
      </c>
      <c r="B16" s="5">
        <v>750</v>
      </c>
      <c r="C16" s="5">
        <v>142</v>
      </c>
      <c r="D16" s="5">
        <f t="shared" si="0"/>
        <v>892</v>
      </c>
      <c r="E16" s="5">
        <v>13555</v>
      </c>
      <c r="F16" s="5">
        <v>3716</v>
      </c>
      <c r="G16" s="5">
        <f t="shared" si="1"/>
        <v>17271</v>
      </c>
      <c r="H16" s="5">
        <v>2367</v>
      </c>
      <c r="I16" s="5">
        <v>811</v>
      </c>
      <c r="J16" s="5">
        <f t="shared" si="2"/>
        <v>3178</v>
      </c>
      <c r="K16" s="6">
        <f t="shared" si="3"/>
        <v>5.7266582171525133</v>
      </c>
      <c r="L16" s="6">
        <f t="shared" si="3"/>
        <v>4.5819975339087549</v>
      </c>
    </row>
    <row r="17" spans="1:12">
      <c r="A17" s="5" t="s">
        <v>23</v>
      </c>
      <c r="B17" s="5">
        <v>1464</v>
      </c>
      <c r="C17" s="5">
        <v>216</v>
      </c>
      <c r="D17" s="5">
        <f t="shared" si="0"/>
        <v>1680</v>
      </c>
      <c r="E17" s="5">
        <v>102268</v>
      </c>
      <c r="F17" s="5">
        <v>21318</v>
      </c>
      <c r="G17" s="5">
        <f t="shared" si="1"/>
        <v>123586</v>
      </c>
      <c r="H17" s="5">
        <v>4165</v>
      </c>
      <c r="I17" s="5">
        <v>1231</v>
      </c>
      <c r="J17" s="5">
        <f t="shared" si="2"/>
        <v>5396</v>
      </c>
      <c r="K17" s="6">
        <f t="shared" si="3"/>
        <v>24.554141656662665</v>
      </c>
      <c r="L17" s="6">
        <f t="shared" si="3"/>
        <v>17.317627944760357</v>
      </c>
    </row>
    <row r="18" spans="1:12">
      <c r="A18" s="5" t="s">
        <v>24</v>
      </c>
      <c r="B18" s="5">
        <v>1300</v>
      </c>
      <c r="C18" s="5">
        <v>187</v>
      </c>
      <c r="D18" s="5">
        <f t="shared" si="0"/>
        <v>1487</v>
      </c>
      <c r="E18" s="5">
        <v>70740</v>
      </c>
      <c r="F18" s="5">
        <v>13461</v>
      </c>
      <c r="G18" s="5">
        <f t="shared" si="1"/>
        <v>84201</v>
      </c>
      <c r="H18" s="5">
        <v>3127</v>
      </c>
      <c r="I18" s="5">
        <v>1006</v>
      </c>
      <c r="J18" s="5">
        <f t="shared" si="2"/>
        <v>4133</v>
      </c>
      <c r="K18" s="6">
        <f t="shared" si="3"/>
        <v>22.622321714102974</v>
      </c>
      <c r="L18" s="6">
        <f t="shared" si="3"/>
        <v>13.380715705765407</v>
      </c>
    </row>
    <row r="19" spans="1:12">
      <c r="A19" s="5" t="s">
        <v>25</v>
      </c>
      <c r="B19" s="5">
        <v>1227</v>
      </c>
      <c r="C19" s="5">
        <v>295</v>
      </c>
      <c r="D19" s="5">
        <f t="shared" si="0"/>
        <v>1522</v>
      </c>
      <c r="E19" s="5">
        <v>63658</v>
      </c>
      <c r="F19" s="5">
        <v>18266</v>
      </c>
      <c r="G19" s="5">
        <f t="shared" si="1"/>
        <v>81924</v>
      </c>
      <c r="H19" s="5">
        <v>3423</v>
      </c>
      <c r="I19" s="5">
        <v>1663</v>
      </c>
      <c r="J19" s="5">
        <f t="shared" si="2"/>
        <v>5086</v>
      </c>
      <c r="K19" s="6">
        <f t="shared" si="3"/>
        <v>18.597137014314928</v>
      </c>
      <c r="L19" s="6">
        <f t="shared" si="3"/>
        <v>10.983764281419122</v>
      </c>
    </row>
    <row r="20" spans="1:12">
      <c r="A20" s="5" t="s">
        <v>26</v>
      </c>
      <c r="B20" s="5">
        <v>808</v>
      </c>
      <c r="C20" s="5">
        <v>124</v>
      </c>
      <c r="D20" s="5">
        <f t="shared" si="0"/>
        <v>932</v>
      </c>
      <c r="E20" s="5">
        <v>82349</v>
      </c>
      <c r="F20" s="5">
        <v>20315</v>
      </c>
      <c r="G20" s="5">
        <f t="shared" si="1"/>
        <v>102664</v>
      </c>
      <c r="H20" s="5">
        <v>2546</v>
      </c>
      <c r="I20" s="5">
        <v>769</v>
      </c>
      <c r="J20" s="5">
        <f t="shared" si="2"/>
        <v>3315</v>
      </c>
      <c r="K20" s="6">
        <f t="shared" si="3"/>
        <v>32.344461901021212</v>
      </c>
      <c r="L20" s="6">
        <f t="shared" si="3"/>
        <v>26.41742522756827</v>
      </c>
    </row>
    <row r="21" spans="1:12">
      <c r="A21" s="5" t="s">
        <v>27</v>
      </c>
      <c r="B21" s="5">
        <v>1269</v>
      </c>
      <c r="C21" s="5">
        <v>217</v>
      </c>
      <c r="D21" s="5">
        <f t="shared" si="0"/>
        <v>1486</v>
      </c>
      <c r="E21" s="5">
        <v>51197</v>
      </c>
      <c r="F21" s="5">
        <v>15430</v>
      </c>
      <c r="G21" s="5">
        <f t="shared" si="1"/>
        <v>66627</v>
      </c>
      <c r="H21" s="5">
        <v>2817</v>
      </c>
      <c r="I21" s="5">
        <v>1255</v>
      </c>
      <c r="J21" s="5">
        <f t="shared" si="2"/>
        <v>4072</v>
      </c>
      <c r="K21" s="6">
        <f t="shared" si="3"/>
        <v>18.174298899538517</v>
      </c>
      <c r="L21" s="6">
        <f t="shared" si="3"/>
        <v>12.294820717131474</v>
      </c>
    </row>
    <row r="22" spans="1:12">
      <c r="A22" s="5" t="s">
        <v>28</v>
      </c>
      <c r="B22" s="5">
        <v>478</v>
      </c>
      <c r="C22" s="5">
        <v>74</v>
      </c>
      <c r="D22" s="5">
        <f t="shared" si="0"/>
        <v>552</v>
      </c>
      <c r="E22" s="5">
        <v>44369</v>
      </c>
      <c r="F22" s="5">
        <v>7394</v>
      </c>
      <c r="G22" s="5">
        <f t="shared" si="1"/>
        <v>51763</v>
      </c>
      <c r="H22" s="5">
        <v>1897</v>
      </c>
      <c r="I22" s="5">
        <v>564</v>
      </c>
      <c r="J22" s="5">
        <f t="shared" si="2"/>
        <v>2461</v>
      </c>
      <c r="K22" s="6">
        <f t="shared" si="3"/>
        <v>23.389035318924616</v>
      </c>
      <c r="L22" s="6">
        <f t="shared" si="3"/>
        <v>13.109929078014185</v>
      </c>
    </row>
    <row r="23" spans="1:12">
      <c r="A23" s="5" t="s">
        <v>29</v>
      </c>
      <c r="B23" s="5">
        <v>1828</v>
      </c>
      <c r="C23" s="5">
        <v>258</v>
      </c>
      <c r="D23" s="5">
        <f t="shared" si="0"/>
        <v>2086</v>
      </c>
      <c r="E23" s="5">
        <v>101992</v>
      </c>
      <c r="F23" s="5">
        <v>21411</v>
      </c>
      <c r="G23" s="5">
        <f t="shared" si="1"/>
        <v>123403</v>
      </c>
      <c r="H23" s="5">
        <v>4631</v>
      </c>
      <c r="I23" s="5">
        <v>1742</v>
      </c>
      <c r="J23" s="5">
        <f t="shared" si="2"/>
        <v>6373</v>
      </c>
      <c r="K23" s="6">
        <f t="shared" si="3"/>
        <v>22.023752969121141</v>
      </c>
      <c r="L23" s="6">
        <f t="shared" si="3"/>
        <v>12.291044776119403</v>
      </c>
    </row>
    <row r="24" spans="1:12">
      <c r="A24" s="5" t="s">
        <v>30</v>
      </c>
      <c r="B24" s="5">
        <v>1148</v>
      </c>
      <c r="C24" s="5">
        <v>147</v>
      </c>
      <c r="D24" s="5">
        <f t="shared" si="0"/>
        <v>1295</v>
      </c>
      <c r="E24" s="5">
        <v>50205</v>
      </c>
      <c r="F24" s="5">
        <v>11843</v>
      </c>
      <c r="G24" s="5">
        <f t="shared" si="1"/>
        <v>62048</v>
      </c>
      <c r="H24" s="5">
        <v>2430</v>
      </c>
      <c r="I24" s="5">
        <v>873</v>
      </c>
      <c r="J24" s="5">
        <f t="shared" si="2"/>
        <v>3303</v>
      </c>
      <c r="K24" s="6">
        <f t="shared" si="3"/>
        <v>20.660493827160494</v>
      </c>
      <c r="L24" s="6">
        <f t="shared" si="3"/>
        <v>13.565864833906071</v>
      </c>
    </row>
    <row r="25" spans="1:12">
      <c r="A25" s="5" t="s">
        <v>31</v>
      </c>
      <c r="B25" s="5">
        <v>1634</v>
      </c>
      <c r="C25" s="5">
        <v>280</v>
      </c>
      <c r="D25" s="5">
        <f t="shared" si="0"/>
        <v>1914</v>
      </c>
      <c r="E25" s="5">
        <v>127068</v>
      </c>
      <c r="F25" s="5">
        <v>38371</v>
      </c>
      <c r="G25" s="5">
        <f t="shared" si="1"/>
        <v>165439</v>
      </c>
      <c r="H25" s="5">
        <v>5977</v>
      </c>
      <c r="I25" s="5">
        <v>1487</v>
      </c>
      <c r="J25" s="5">
        <f t="shared" si="2"/>
        <v>7464</v>
      </c>
      <c r="K25" s="6">
        <f t="shared" si="3"/>
        <v>21.259494729797556</v>
      </c>
      <c r="L25" s="6">
        <f t="shared" si="3"/>
        <v>25.804303967720241</v>
      </c>
    </row>
    <row r="26" spans="1:12">
      <c r="A26" s="5" t="s">
        <v>32</v>
      </c>
      <c r="B26" s="5">
        <v>1474</v>
      </c>
      <c r="C26" s="5">
        <v>222</v>
      </c>
      <c r="D26" s="5">
        <f t="shared" si="0"/>
        <v>1696</v>
      </c>
      <c r="E26" s="5">
        <v>72861</v>
      </c>
      <c r="F26" s="5">
        <v>20708</v>
      </c>
      <c r="G26" s="5">
        <f t="shared" si="1"/>
        <v>93569</v>
      </c>
      <c r="H26" s="5">
        <v>3357</v>
      </c>
      <c r="I26" s="5">
        <v>1365</v>
      </c>
      <c r="J26" s="5">
        <f t="shared" si="2"/>
        <v>4722</v>
      </c>
      <c r="K26" s="6">
        <f t="shared" si="3"/>
        <v>21.704200178731011</v>
      </c>
      <c r="L26" s="6">
        <f t="shared" si="3"/>
        <v>15.17069597069597</v>
      </c>
    </row>
    <row r="27" spans="1:12">
      <c r="A27" s="5" t="s">
        <v>33</v>
      </c>
      <c r="B27" s="5">
        <v>1768</v>
      </c>
      <c r="C27" s="5">
        <v>413</v>
      </c>
      <c r="D27" s="5">
        <f t="shared" si="0"/>
        <v>2181</v>
      </c>
      <c r="E27" s="5">
        <v>89076</v>
      </c>
      <c r="F27" s="5">
        <v>24021</v>
      </c>
      <c r="G27" s="5">
        <f t="shared" si="1"/>
        <v>113097</v>
      </c>
      <c r="H27" s="5">
        <v>4360</v>
      </c>
      <c r="I27" s="5">
        <v>2470</v>
      </c>
      <c r="J27" s="5">
        <f t="shared" si="2"/>
        <v>6830</v>
      </c>
      <c r="K27" s="6">
        <f t="shared" si="3"/>
        <v>20.430275229357797</v>
      </c>
      <c r="L27" s="6">
        <f t="shared" si="3"/>
        <v>9.7251012145748987</v>
      </c>
    </row>
    <row r="28" spans="1:12">
      <c r="A28" s="5" t="s">
        <v>34</v>
      </c>
      <c r="B28" s="5">
        <v>480</v>
      </c>
      <c r="C28" s="5">
        <v>110</v>
      </c>
      <c r="D28" s="5">
        <f t="shared" si="0"/>
        <v>590</v>
      </c>
      <c r="E28" s="5">
        <v>12984</v>
      </c>
      <c r="F28" s="5">
        <v>5503</v>
      </c>
      <c r="G28" s="5">
        <f t="shared" si="1"/>
        <v>18487</v>
      </c>
      <c r="H28" s="5">
        <v>1304</v>
      </c>
      <c r="I28" s="5">
        <v>536</v>
      </c>
      <c r="J28" s="5">
        <f t="shared" si="2"/>
        <v>1840</v>
      </c>
      <c r="K28" s="6">
        <f t="shared" si="3"/>
        <v>9.9570552147239262</v>
      </c>
      <c r="L28" s="6">
        <f t="shared" si="3"/>
        <v>10.26679104477612</v>
      </c>
    </row>
    <row r="29" spans="1:12">
      <c r="A29" s="5" t="s">
        <v>35</v>
      </c>
      <c r="B29" s="5">
        <v>1229</v>
      </c>
      <c r="C29" s="5">
        <v>205</v>
      </c>
      <c r="D29" s="5">
        <f t="shared" si="0"/>
        <v>1434</v>
      </c>
      <c r="E29" s="5">
        <v>98761</v>
      </c>
      <c r="F29" s="5">
        <v>26951</v>
      </c>
      <c r="G29" s="5">
        <f t="shared" si="1"/>
        <v>125712</v>
      </c>
      <c r="H29" s="5">
        <v>4406</v>
      </c>
      <c r="I29" s="5">
        <v>1375</v>
      </c>
      <c r="J29" s="5">
        <f t="shared" si="2"/>
        <v>5781</v>
      </c>
      <c r="K29" s="6">
        <f t="shared" si="3"/>
        <v>22.415115751248297</v>
      </c>
      <c r="L29" s="6">
        <f t="shared" si="3"/>
        <v>19.600727272727273</v>
      </c>
    </row>
    <row r="30" spans="1:12">
      <c r="A30" s="5" t="s">
        <v>36</v>
      </c>
      <c r="B30" s="5">
        <v>1803</v>
      </c>
      <c r="C30" s="5">
        <v>346</v>
      </c>
      <c r="D30" s="5">
        <f t="shared" si="0"/>
        <v>2149</v>
      </c>
      <c r="E30" s="5">
        <v>175764</v>
      </c>
      <c r="F30" s="5">
        <v>43781</v>
      </c>
      <c r="G30" s="5">
        <f t="shared" si="1"/>
        <v>219545</v>
      </c>
      <c r="H30" s="5">
        <v>7172</v>
      </c>
      <c r="I30" s="5">
        <v>2533</v>
      </c>
      <c r="J30" s="5">
        <f t="shared" si="2"/>
        <v>9705</v>
      </c>
      <c r="K30" s="6">
        <f t="shared" si="3"/>
        <v>24.506971556051312</v>
      </c>
      <c r="L30" s="6">
        <f t="shared" si="3"/>
        <v>17.284247927358862</v>
      </c>
    </row>
    <row r="31" spans="1:12">
      <c r="A31" s="5" t="s">
        <v>37</v>
      </c>
      <c r="B31" s="5">
        <v>990</v>
      </c>
      <c r="C31" s="5">
        <v>188</v>
      </c>
      <c r="D31" s="5">
        <f t="shared" si="0"/>
        <v>1178</v>
      </c>
      <c r="E31" s="5">
        <v>51540</v>
      </c>
      <c r="F31" s="5">
        <v>12080</v>
      </c>
      <c r="G31" s="5">
        <f t="shared" si="1"/>
        <v>63620</v>
      </c>
      <c r="H31" s="5">
        <v>3138</v>
      </c>
      <c r="I31" s="5">
        <v>1340</v>
      </c>
      <c r="J31" s="5">
        <f t="shared" si="2"/>
        <v>4478</v>
      </c>
      <c r="K31" s="6">
        <f t="shared" si="3"/>
        <v>16.424474187380497</v>
      </c>
      <c r="L31" s="6">
        <f t="shared" si="3"/>
        <v>9.0149253731343286</v>
      </c>
    </row>
    <row r="32" spans="1:12">
      <c r="A32" s="5" t="s">
        <v>38</v>
      </c>
      <c r="B32" s="5">
        <v>1195</v>
      </c>
      <c r="C32" s="5">
        <v>185</v>
      </c>
      <c r="D32" s="5">
        <f t="shared" si="0"/>
        <v>1380</v>
      </c>
      <c r="E32" s="5">
        <v>42062</v>
      </c>
      <c r="F32" s="5">
        <v>8656</v>
      </c>
      <c r="G32" s="5">
        <f t="shared" si="1"/>
        <v>50718</v>
      </c>
      <c r="H32" s="5">
        <v>4280</v>
      </c>
      <c r="I32" s="5">
        <v>1665</v>
      </c>
      <c r="J32" s="5">
        <f t="shared" si="2"/>
        <v>5945</v>
      </c>
      <c r="K32" s="6">
        <f t="shared" si="3"/>
        <v>9.8275700934579433</v>
      </c>
      <c r="L32" s="6">
        <f t="shared" si="3"/>
        <v>5.1987987987987987</v>
      </c>
    </row>
    <row r="33" spans="1:12">
      <c r="A33" s="5" t="s">
        <v>39</v>
      </c>
      <c r="B33" s="5">
        <v>980</v>
      </c>
      <c r="C33" s="5">
        <v>86</v>
      </c>
      <c r="D33" s="5">
        <f t="shared" si="0"/>
        <v>1066</v>
      </c>
      <c r="E33" s="5">
        <v>82927</v>
      </c>
      <c r="F33" s="5">
        <v>17794</v>
      </c>
      <c r="G33" s="5">
        <f t="shared" si="1"/>
        <v>100721</v>
      </c>
      <c r="H33" s="5">
        <v>3385</v>
      </c>
      <c r="I33" s="5">
        <v>726</v>
      </c>
      <c r="J33" s="5">
        <f t="shared" si="2"/>
        <v>4111</v>
      </c>
      <c r="K33" s="6">
        <f t="shared" si="3"/>
        <v>24.49837518463811</v>
      </c>
      <c r="L33" s="6">
        <f t="shared" si="3"/>
        <v>24.509641873278238</v>
      </c>
    </row>
    <row r="34" spans="1:12" ht="33.75" customHeight="1">
      <c r="A34" s="5" t="s">
        <v>40</v>
      </c>
      <c r="B34" s="5">
        <v>364</v>
      </c>
      <c r="C34" s="5">
        <v>64</v>
      </c>
      <c r="D34" s="5">
        <f t="shared" si="0"/>
        <v>428</v>
      </c>
      <c r="E34" s="5">
        <v>37755</v>
      </c>
      <c r="F34" s="5">
        <v>9085</v>
      </c>
      <c r="G34" s="5">
        <f t="shared" si="1"/>
        <v>46840</v>
      </c>
      <c r="H34" s="5">
        <v>1339</v>
      </c>
      <c r="I34" s="5">
        <v>392</v>
      </c>
      <c r="J34" s="5">
        <f t="shared" si="2"/>
        <v>1731</v>
      </c>
      <c r="K34" s="6">
        <f t="shared" si="3"/>
        <v>28.196415235250186</v>
      </c>
      <c r="L34" s="6">
        <f t="shared" si="3"/>
        <v>23.176020408163264</v>
      </c>
    </row>
    <row r="35" spans="1:12">
      <c r="A35" s="5" t="s">
        <v>41</v>
      </c>
      <c r="B35" s="5">
        <v>1100</v>
      </c>
      <c r="C35" s="5">
        <v>147</v>
      </c>
      <c r="D35" s="5">
        <f t="shared" si="0"/>
        <v>1247</v>
      </c>
      <c r="E35" s="5">
        <v>78158</v>
      </c>
      <c r="F35" s="5">
        <v>23085</v>
      </c>
      <c r="G35" s="5">
        <f t="shared" si="1"/>
        <v>101243</v>
      </c>
      <c r="H35" s="5">
        <v>3379</v>
      </c>
      <c r="I35" s="5">
        <v>896</v>
      </c>
      <c r="J35" s="5">
        <f t="shared" si="2"/>
        <v>4275</v>
      </c>
      <c r="K35" s="6">
        <f t="shared" si="3"/>
        <v>23.130511985794612</v>
      </c>
      <c r="L35" s="6">
        <f t="shared" si="3"/>
        <v>25.764508928571427</v>
      </c>
    </row>
    <row r="36" spans="1:12">
      <c r="A36" s="5" t="s">
        <v>42</v>
      </c>
      <c r="B36" s="5">
        <v>1155</v>
      </c>
      <c r="C36" s="5">
        <v>171</v>
      </c>
      <c r="D36" s="5">
        <f t="shared" si="0"/>
        <v>1326</v>
      </c>
      <c r="E36" s="5">
        <v>59422</v>
      </c>
      <c r="F36" s="5">
        <v>19871</v>
      </c>
      <c r="G36" s="5">
        <f t="shared" si="1"/>
        <v>79293</v>
      </c>
      <c r="H36" s="5">
        <v>2512</v>
      </c>
      <c r="I36" s="5">
        <v>1046</v>
      </c>
      <c r="J36" s="5">
        <f t="shared" si="2"/>
        <v>3558</v>
      </c>
      <c r="K36" s="6">
        <f t="shared" si="3"/>
        <v>23.655254777070063</v>
      </c>
      <c r="L36" s="6">
        <f t="shared" si="3"/>
        <v>18.997131931166347</v>
      </c>
    </row>
    <row r="37" spans="1:12" ht="30">
      <c r="A37" s="5" t="s">
        <v>43</v>
      </c>
      <c r="B37" s="5">
        <v>650</v>
      </c>
      <c r="C37" s="5">
        <v>96</v>
      </c>
      <c r="D37" s="5">
        <f t="shared" si="0"/>
        <v>746</v>
      </c>
      <c r="E37" s="5">
        <v>27366</v>
      </c>
      <c r="F37" s="5">
        <v>7990</v>
      </c>
      <c r="G37" s="5">
        <f t="shared" si="1"/>
        <v>35356</v>
      </c>
      <c r="H37" s="5">
        <v>1163</v>
      </c>
      <c r="I37" s="5">
        <v>596</v>
      </c>
      <c r="J37" s="5">
        <f t="shared" si="2"/>
        <v>1759</v>
      </c>
      <c r="K37" s="6">
        <f t="shared" si="3"/>
        <v>23.530524505588993</v>
      </c>
      <c r="L37" s="6">
        <f t="shared" si="3"/>
        <v>13.406040268456376</v>
      </c>
    </row>
    <row r="38" spans="1:12" s="2" customFormat="1">
      <c r="A38" s="4" t="s">
        <v>44</v>
      </c>
      <c r="B38" s="4">
        <f t="shared" ref="B38" si="4">SUM(B5:B37)</f>
        <v>39304</v>
      </c>
      <c r="C38" s="4">
        <v>6449</v>
      </c>
      <c r="D38" s="9">
        <f t="shared" si="0"/>
        <v>45753</v>
      </c>
      <c r="E38" s="4">
        <f>SUM(E5:E37)</f>
        <v>2495167</v>
      </c>
      <c r="F38" s="4">
        <f t="shared" ref="F38:G38" si="5">SUM(F5:F37)</f>
        <v>633124</v>
      </c>
      <c r="G38" s="4">
        <f t="shared" si="5"/>
        <v>3128291</v>
      </c>
      <c r="H38" s="4">
        <f>SUM(H5:H37)</f>
        <v>117446</v>
      </c>
      <c r="I38" s="4">
        <f t="shared" ref="I38:J38" si="6">SUM(I5:I37)</f>
        <v>40775</v>
      </c>
      <c r="J38" s="4">
        <f t="shared" si="6"/>
        <v>158221</v>
      </c>
      <c r="K38" s="7">
        <f t="shared" si="3"/>
        <v>21.245227593958074</v>
      </c>
      <c r="L38" s="7">
        <f t="shared" si="3"/>
        <v>15.527259350091969</v>
      </c>
    </row>
    <row r="39" spans="1:12">
      <c r="A39" s="11" t="s">
        <v>47</v>
      </c>
    </row>
  </sheetData>
  <mergeCells count="6">
    <mergeCell ref="A2:L2"/>
    <mergeCell ref="A3:A4"/>
    <mergeCell ref="B3:D3"/>
    <mergeCell ref="E3:G3"/>
    <mergeCell ref="H3:J3"/>
    <mergeCell ref="K3:L3"/>
  </mergeCells>
  <pageMargins left="0.62992125984251968" right="0.23622047244094491" top="0.27559055118110237" bottom="0.27559055118110237" header="0.15748031496062992" footer="0.15748031496062992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C1" sqref="C1"/>
    </sheetView>
  </sheetViews>
  <sheetFormatPr defaultColWidth="8.85546875" defaultRowHeight="15"/>
  <cols>
    <col min="1" max="1" width="38.7109375" style="10" customWidth="1"/>
    <col min="2" max="2" width="11.7109375" style="10" customWidth="1"/>
    <col min="3" max="16384" width="8.85546875" style="10"/>
  </cols>
  <sheetData>
    <row r="1" spans="1:3">
      <c r="C1" s="10" t="s">
        <v>98</v>
      </c>
    </row>
    <row r="2" spans="1:3" ht="15.75">
      <c r="A2" s="48" t="s">
        <v>67</v>
      </c>
      <c r="B2" s="48"/>
      <c r="C2" s="48"/>
    </row>
    <row r="3" spans="1:3" ht="16.149999999999999" customHeight="1">
      <c r="A3" s="46" t="s">
        <v>68</v>
      </c>
      <c r="B3" s="47" t="s">
        <v>81</v>
      </c>
      <c r="C3" s="47"/>
    </row>
    <row r="4" spans="1:3" ht="31.5">
      <c r="A4" s="46"/>
      <c r="B4" s="19" t="s">
        <v>2</v>
      </c>
      <c r="C4" s="19" t="s">
        <v>69</v>
      </c>
    </row>
    <row r="5" spans="1:3" s="21" customFormat="1" ht="31.5">
      <c r="A5" s="18" t="s">
        <v>70</v>
      </c>
      <c r="B5" s="20">
        <v>45753</v>
      </c>
      <c r="C5" s="20">
        <v>45753</v>
      </c>
    </row>
    <row r="6" spans="1:3" s="21" customFormat="1" ht="31.5">
      <c r="A6" s="18" t="s">
        <v>71</v>
      </c>
      <c r="B6" s="20">
        <v>34471</v>
      </c>
      <c r="C6" s="20">
        <v>75.03</v>
      </c>
    </row>
    <row r="7" spans="1:3" s="21" customFormat="1" ht="31.5">
      <c r="A7" s="18" t="s">
        <v>72</v>
      </c>
      <c r="B7" s="20">
        <v>31733</v>
      </c>
      <c r="C7" s="20">
        <v>69.36</v>
      </c>
    </row>
    <row r="8" spans="1:3" s="21" customFormat="1" ht="15.75">
      <c r="A8" s="18" t="s">
        <v>73</v>
      </c>
      <c r="B8" s="20">
        <v>41520</v>
      </c>
      <c r="C8" s="20">
        <v>90.75</v>
      </c>
    </row>
    <row r="9" spans="1:3" s="21" customFormat="1" ht="15.75">
      <c r="A9" s="18" t="s">
        <v>74</v>
      </c>
      <c r="B9" s="20">
        <v>35543</v>
      </c>
      <c r="C9" s="20">
        <v>77.680000000000007</v>
      </c>
    </row>
    <row r="10" spans="1:3" s="21" customFormat="1" ht="15.75">
      <c r="A10" s="18" t="s">
        <v>75</v>
      </c>
      <c r="B10" s="20">
        <v>44508</v>
      </c>
      <c r="C10" s="20">
        <v>97.28</v>
      </c>
    </row>
    <row r="11" spans="1:3" s="21" customFormat="1" ht="15.75">
      <c r="A11" s="18" t="s">
        <v>76</v>
      </c>
      <c r="B11" s="20">
        <v>42419</v>
      </c>
      <c r="C11" s="20">
        <v>92.71</v>
      </c>
    </row>
    <row r="12" spans="1:3" s="21" customFormat="1" ht="15.75">
      <c r="A12" s="18" t="s">
        <v>77</v>
      </c>
      <c r="B12" s="20">
        <v>42658</v>
      </c>
      <c r="C12" s="20">
        <v>93.24</v>
      </c>
    </row>
    <row r="13" spans="1:3" s="21" customFormat="1" ht="15.75">
      <c r="A13" s="18" t="s">
        <v>78</v>
      </c>
      <c r="B13" s="20">
        <v>25683</v>
      </c>
      <c r="C13" s="20">
        <v>56.13</v>
      </c>
    </row>
    <row r="14" spans="1:3" s="21" customFormat="1" ht="15.75">
      <c r="A14" s="18" t="s">
        <v>79</v>
      </c>
      <c r="B14" s="20">
        <v>15199</v>
      </c>
      <c r="C14" s="20">
        <v>33.22</v>
      </c>
    </row>
    <row r="15" spans="1:3" s="21" customFormat="1" ht="15.75">
      <c r="A15" s="18" t="s">
        <v>80</v>
      </c>
      <c r="B15" s="20">
        <v>30115</v>
      </c>
      <c r="C15" s="20">
        <v>65.819999999999993</v>
      </c>
    </row>
    <row r="16" spans="1:3">
      <c r="A16" s="11" t="s">
        <v>47</v>
      </c>
    </row>
  </sheetData>
  <mergeCells count="3">
    <mergeCell ref="A3:A4"/>
    <mergeCell ref="B3:C3"/>
    <mergeCell ref="A2:C2"/>
  </mergeCells>
  <pageMargins left="1" right="0.7" top="1.04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activeCell="A10" sqref="A10"/>
    </sheetView>
  </sheetViews>
  <sheetFormatPr defaultColWidth="8.85546875" defaultRowHeight="15"/>
  <cols>
    <col min="1" max="1" width="49.85546875" style="27" bestFit="1" customWidth="1"/>
    <col min="2" max="2" width="9.85546875" style="27" bestFit="1" customWidth="1"/>
    <col min="3" max="16384" width="8.85546875" style="27"/>
  </cols>
  <sheetData>
    <row r="1" spans="1:2" s="21" customFormat="1">
      <c r="B1" s="10" t="s">
        <v>99</v>
      </c>
    </row>
    <row r="2" spans="1:2">
      <c r="A2" s="50" t="s">
        <v>96</v>
      </c>
      <c r="B2" s="50"/>
    </row>
    <row r="3" spans="1:2">
      <c r="A3" s="22" t="s">
        <v>65</v>
      </c>
      <c r="B3" s="23" t="s">
        <v>66</v>
      </c>
    </row>
    <row r="4" spans="1:2">
      <c r="A4" s="24" t="s">
        <v>101</v>
      </c>
      <c r="B4" s="28">
        <v>5379121</v>
      </c>
    </row>
    <row r="5" spans="1:2">
      <c r="A5" s="33" t="s">
        <v>86</v>
      </c>
      <c r="B5" s="34">
        <v>1.0260344470924772</v>
      </c>
    </row>
    <row r="6" spans="1:2">
      <c r="A6" s="33" t="s">
        <v>87</v>
      </c>
      <c r="B6" s="34">
        <v>0.98943032018995825</v>
      </c>
    </row>
    <row r="7" spans="1:2">
      <c r="A7" s="33" t="s">
        <v>88</v>
      </c>
      <c r="B7" s="25">
        <v>0.96942200238265641</v>
      </c>
    </row>
    <row r="8" spans="1:2">
      <c r="A8" s="33" t="s">
        <v>89</v>
      </c>
      <c r="B8" s="25">
        <v>0.83942979153902531</v>
      </c>
    </row>
    <row r="9" spans="1:2">
      <c r="A9" s="33" t="s">
        <v>90</v>
      </c>
      <c r="B9" s="35">
        <v>0.96330000000000005</v>
      </c>
    </row>
    <row r="10" spans="1:2">
      <c r="A10" s="24" t="s">
        <v>91</v>
      </c>
      <c r="B10" s="29">
        <v>0.1008</v>
      </c>
    </row>
    <row r="11" spans="1:2">
      <c r="A11" s="24" t="s">
        <v>92</v>
      </c>
      <c r="B11" s="29">
        <v>5.3600000000000002E-2</v>
      </c>
    </row>
    <row r="12" spans="1:2" ht="14.45" customHeight="1">
      <c r="A12" s="24" t="s">
        <v>82</v>
      </c>
      <c r="B12" s="30">
        <v>0.9891595965565777</v>
      </c>
    </row>
    <row r="13" spans="1:2">
      <c r="A13" s="24" t="s">
        <v>83</v>
      </c>
      <c r="B13" s="30">
        <v>1.0671485273293355</v>
      </c>
    </row>
    <row r="14" spans="1:2">
      <c r="A14" s="24" t="s">
        <v>84</v>
      </c>
      <c r="B14" s="31">
        <v>1.0143739381455699</v>
      </c>
    </row>
    <row r="15" spans="1:2">
      <c r="A15" s="24" t="s">
        <v>85</v>
      </c>
      <c r="B15" s="32">
        <v>0.9237187980166649</v>
      </c>
    </row>
    <row r="16" spans="1:2">
      <c r="A16" s="24" t="s">
        <v>94</v>
      </c>
      <c r="B16" s="36">
        <v>80175</v>
      </c>
    </row>
    <row r="17" spans="1:2" ht="30">
      <c r="A17" s="26" t="s">
        <v>93</v>
      </c>
      <c r="B17" s="37"/>
    </row>
    <row r="18" spans="1:2" s="38" customFormat="1" ht="27" customHeight="1">
      <c r="A18" s="49" t="s">
        <v>100</v>
      </c>
      <c r="B18" s="49"/>
    </row>
  </sheetData>
  <mergeCells count="2">
    <mergeCell ref="A18:B18"/>
    <mergeCell ref="A2:B2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all_sch</vt:lpstr>
      <vt:lpstr>school_PTR</vt:lpstr>
      <vt:lpstr>infra</vt:lpstr>
      <vt:lpstr>Indicators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2019-05-24T09:38:37Z</cp:lastPrinted>
  <dcterms:created xsi:type="dcterms:W3CDTF">2019-05-23T10:10:25Z</dcterms:created>
  <dcterms:modified xsi:type="dcterms:W3CDTF">2019-05-24T09:39:08Z</dcterms:modified>
</cp:coreProperties>
</file>